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1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<sst xmlns="http://schemas.openxmlformats.org/spreadsheetml/2006/main" count="64" uniqueCount="43">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</sst>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3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K15" sqref="K15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13.432570627603498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0.82409221439419234</v>
      </c>
      <c r="P3" s="18" t="s">
        <v>28</v>
      </c>
    </row>
    <row r="4" spans="2:16" x14ac:dyDescent="0.25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11.069676873508152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0.53557607238067018</v>
      </c>
      <c r="M7" s="20" t="s">
        <v>22</v>
      </c>
      <c r="P7" s="18" t="s">
        <v>32</v>
      </c>
    </row>
    <row r="8" spans="2:16" x14ac:dyDescent="0.25">
      <c r="B8" s="29">
        <v>3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5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90</v>
      </c>
      <c r="L13" s="1" t="str">
        <f>IF($B$18=2,I13,"")</f>
        <v>cm</v>
      </c>
      <c r="P13" s="18" t="s">
        <v>37</v>
      </c>
    </row>
    <row r="14" spans="2:16" x14ac:dyDescent="0.25">
      <c r="F14" s="11"/>
      <c r="G14" s="1" t="s">
        <v>2</v>
      </c>
      <c r="H14" s="26">
        <v>70</v>
      </c>
      <c r="I14" s="1" t="s">
        <v>3</v>
      </c>
      <c r="J14" s="1" t="str">
        <f>IF($B$18=2,G14,"")</f>
        <v>h</v>
      </c>
      <c r="K14" s="26">
        <v>24</v>
      </c>
      <c r="L14" s="1" t="str">
        <f>IF($B$18=2,I14,"")</f>
        <v>cm</v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>Lt</v>
      </c>
      <c r="K15" s="27">
        <v>3.8</v>
      </c>
      <c r="L15" s="1" t="str">
        <f>IF(B18=2,I15,"")</f>
        <v>m</v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5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180000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15324324.324324325</v>
      </c>
      <c r="D27" s="16" t="s">
        <v>16</v>
      </c>
      <c r="G27" s="8">
        <f>H14</f>
        <v>70</v>
      </c>
      <c r="H27" s="8" t="s">
        <v>14</v>
      </c>
      <c r="I27" s="17">
        <f>$C$21*I26/G28/100</f>
        <v>58088709.67741935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0.45961549694093995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</v>
      </c>
    </row>
    <row r="29" spans="2:18" s="8" customFormat="1" x14ac:dyDescent="0.25"/>
    <row r="30" spans="2:18" s="8" customFormat="1" x14ac:dyDescent="0.25">
      <c r="E30" s="8">
        <f>IF($B$18=1,0,IF($B$18=2,K13,H13))</f>
        <v>90</v>
      </c>
      <c r="F30" s="8" t="s">
        <v>42</v>
      </c>
      <c r="G30" s="8">
        <f>E30</f>
        <v>90</v>
      </c>
      <c r="H30" s="8" t="s">
        <v>9</v>
      </c>
      <c r="I30" s="8">
        <f>G30*G31^3/12</f>
        <v>103680</v>
      </c>
      <c r="J30" s="16" t="s">
        <v>8</v>
      </c>
      <c r="L30" s="8">
        <f>IF($B$13=1,K13,K19)</f>
        <v>90</v>
      </c>
      <c r="M30" s="8">
        <f>IF($B$18=1,0,IF($B$18=2,L30,L26))</f>
        <v>90</v>
      </c>
      <c r="N30" s="8" t="s">
        <v>42</v>
      </c>
      <c r="O30" s="8">
        <f>IF(B8=1,M30*2,M30)</f>
        <v>90</v>
      </c>
      <c r="P30" s="8" t="s">
        <v>10</v>
      </c>
      <c r="Q30" s="8">
        <f>O30*O31^3/12</f>
        <v>103680</v>
      </c>
      <c r="R30" s="16" t="s">
        <v>8</v>
      </c>
    </row>
    <row r="31" spans="2:18" s="8" customFormat="1" x14ac:dyDescent="0.25">
      <c r="E31" s="8">
        <f>IF($B$18=1,0,IF($B$18=2,K14,H14))</f>
        <v>24</v>
      </c>
      <c r="G31" s="8">
        <f>E31</f>
        <v>24</v>
      </c>
      <c r="H31" s="8" t="s">
        <v>14</v>
      </c>
      <c r="I31" s="17">
        <f>$C$21*I30/G32/100</f>
        <v>8594526.3157894742</v>
      </c>
      <c r="J31" s="16" t="s">
        <v>16</v>
      </c>
      <c r="L31" s="8">
        <f>IF($B$13=1,K14,K20)</f>
        <v>24</v>
      </c>
      <c r="M31" s="8">
        <f>IF($B$18=1,0,IF($B$18=2,L31,L27))</f>
        <v>24</v>
      </c>
      <c r="O31" s="8">
        <f>M31</f>
        <v>24</v>
      </c>
      <c r="P31" s="8" t="s">
        <v>15</v>
      </c>
      <c r="Q31" s="17">
        <f>$C$21*Q30/O32/100</f>
        <v>8594526.3157894742</v>
      </c>
      <c r="R31" s="16" t="s">
        <v>16</v>
      </c>
    </row>
    <row r="32" spans="2:18" s="8" customFormat="1" x14ac:dyDescent="0.25">
      <c r="E32" s="9">
        <f>IF($B$18=1,H15,IF($B$18=2,K15,H15))</f>
        <v>3.8</v>
      </c>
      <c r="G32" s="9">
        <f>E32</f>
        <v>3.8</v>
      </c>
      <c r="H32" s="16"/>
      <c r="M32" s="9">
        <f>G32</f>
        <v>3.8</v>
      </c>
      <c r="O32" s="9">
        <f>M32</f>
        <v>3.8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2016-12-17T08:44:40Z</dcterms:modified>
</cp:coreProperties>
</file>